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Таблица 1000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<sst xmlns="http://schemas.openxmlformats.org/spreadsheetml/2006/main" count="40" uniqueCount="30">
  <si>
    <t xml:space="preserve">Сведения о проведении профилактического медицинского осмотра (ПМО) и диспансеризации отдельных групп взрослого населения (ДОГВН) за ноябрь месяц 2023 года </t>
  </si>
  <si>
    <t>Сведения о проведении профилактического медицинского осмотра (ПМО) и диспансеризации отдельных групп взрослого населения (ДОГВН)</t>
  </si>
  <si>
    <t>Таблица 1000.</t>
  </si>
  <si>
    <t>Возраст</t>
  </si>
  <si>
    <t>№ строки</t>
  </si>
  <si>
    <t>Все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</si>
  <si>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</si>
  <si>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</si>
  <si>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</si>
  <si>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</si>
  <si>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</si>
  <si>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</si>
  <si>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</si>
  <si>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</si>
  <si>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18-34</t>
  </si>
  <si>
    <t>35-39</t>
  </si>
  <si>
    <t>40-54</t>
  </si>
  <si>
    <t>55-59</t>
  </si>
  <si>
    <t>60-64</t>
  </si>
  <si>
    <t>65-74</t>
  </si>
  <si>
    <t>75 и старше</t>
  </si>
  <si>
    <t>Итого</t>
  </si>
  <si>
    <t xml:space="preserve">1001. Число лиц в трудоспособном возрасте прошло: 
</t>
  </si>
  <si>
    <t>диспансеризацию определенных групп взрослого населения всего, в том числе:</t>
  </si>
  <si>
    <t xml:space="preserve">женщин 2, </t>
  </si>
  <si>
    <t xml:space="preserve">мужчин 3; </t>
  </si>
  <si>
    <t xml:space="preserve"> </t>
  </si>
  <si>
    <t xml:space="preserve">профилактический медицинский осмотр всего, в том числе: </t>
  </si>
  <si>
    <t>женщин 5,</t>
  </si>
  <si>
    <t>мужчин 6.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</si>
</sst>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9">
    <font>
      <sz val="11"/>
      <color indexed="8"/>
      <name val="Calibri"/>
      <charset val="204"/>
    </font>
    <font>
      <sz val="12"/>
      <color indexed="8"/>
      <name val="Calibri"/>
      <charset val="204"/>
    </font>
    <font>
      <b/>
      <sz val="12"/>
      <color indexed="8"/>
      <name val="Calibri"/>
      <charset val="204"/>
    </font>
    <font>
      <b/>
      <sz val="14"/>
      <color indexed="8"/>
      <name val="Calibri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9"/>
      <name val="Calibri"/>
      <charset val="204"/>
    </font>
    <font>
      <sz val="14"/>
      <color indexed="1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21" fillId="10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0" fillId="6" borderId="6" xfId="0" applyFont="1" applyFill="1" applyBorder="1"/>
    <xf numFmtId="0" fontId="6" fillId="0" borderId="6" xfId="0" applyFont="1" applyBorder="1" applyAlignment="1">
      <alignment vertical="top"/>
    </xf>
    <xf numFmtId="0" fontId="0" fillId="2" borderId="6" xfId="0" applyFont="1" applyFill="1" applyBorder="1" applyProtection="1">
      <protection locked="0"/>
    </xf>
    <xf numFmtId="0" fontId="6" fillId="0" borderId="6" xfId="0" applyFont="1" applyBorder="1"/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6;%20131%20&#1075;&#1086;&#1090;&#1086;&#1074;&#1072;&#1103;%20&#1085;&#1086;&#1103;&#1073;&#1088;&#1100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000"/>
      <sheetName val="Таблица 2000"/>
      <sheetName val="Таблица 3000"/>
      <sheetName val="Таблица 4000"/>
      <sheetName val="Таблица 5000"/>
      <sheetName val="Таблица 6000"/>
      <sheetName val="Лист7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1204</v>
          </cell>
        </row>
        <row r="8">
          <cell r="C8">
            <v>803</v>
          </cell>
        </row>
        <row r="9">
          <cell r="C9">
            <v>2700</v>
          </cell>
        </row>
        <row r="10">
          <cell r="C10">
            <v>1282</v>
          </cell>
        </row>
        <row r="20">
          <cell r="E20">
            <v>3300</v>
          </cell>
        </row>
        <row r="21">
          <cell r="E21">
            <v>2001</v>
          </cell>
        </row>
        <row r="22">
          <cell r="E22">
            <v>688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zoomScale="75" zoomScaleNormal="75" zoomScaleSheetLayoutView="60" workbookViewId="0">
      <selection activeCell="A2" sqref="A2:N2"/>
    </sheetView>
  </sheetViews>
  <sheetFormatPr defaultColWidth="9" defaultRowHeight="15"/>
  <cols>
    <col min="1" max="1" width="15.4285714285714" style="2"/>
    <col min="2" max="2" width="7.71428571428571" style="2" customWidth="1"/>
    <col min="3" max="3" width="15.2857142857143" style="2" customWidth="1"/>
    <col min="4" max="4" width="17.1428571428571" style="2" customWidth="1"/>
    <col min="5" max="6" width="11.8571428571429" style="2" customWidth="1"/>
    <col min="7" max="7" width="15.2857142857143" style="2" customWidth="1"/>
    <col min="8" max="8" width="17.8571428571429" style="2" customWidth="1"/>
    <col min="9" max="10" width="12" style="2" customWidth="1"/>
    <col min="11" max="11" width="16.2857142857143" style="2" customWidth="1"/>
    <col min="12" max="12" width="18.7142857142857" style="2" customWidth="1"/>
    <col min="13" max="14" width="12.1428571428571" style="2" customWidth="1"/>
    <col min="15" max="16384" width="9" style="2"/>
  </cols>
  <sheetData>
    <row r="1" ht="48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6"/>
    </row>
    <row r="2" ht="16.5" spans="1:1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7"/>
    </row>
    <row r="3" ht="16.5" spans="1:1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7"/>
    </row>
    <row r="4" ht="27" customHeight="1" spans="1:14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6.5" spans="1:2">
      <c r="A5" s="8" t="s">
        <v>2</v>
      </c>
      <c r="B5" s="8"/>
    </row>
    <row r="6" s="1" customFormat="1" ht="16.5" spans="1:14">
      <c r="A6" s="9" t="s">
        <v>3</v>
      </c>
      <c r="B6" s="9" t="s">
        <v>4</v>
      </c>
      <c r="C6" s="9" t="s">
        <v>5</v>
      </c>
      <c r="D6" s="9"/>
      <c r="E6" s="9"/>
      <c r="F6" s="9"/>
      <c r="G6" s="10" t="s">
        <v>6</v>
      </c>
      <c r="H6" s="10"/>
      <c r="I6" s="10"/>
      <c r="J6" s="10"/>
      <c r="K6" s="10"/>
      <c r="L6" s="10"/>
      <c r="M6" s="10"/>
      <c r="N6" s="10"/>
    </row>
    <row r="7" s="1" customFormat="1" ht="16.5" spans="1:14">
      <c r="A7" s="9"/>
      <c r="B7" s="9"/>
      <c r="C7" s="9"/>
      <c r="D7" s="9"/>
      <c r="E7" s="9"/>
      <c r="F7" s="9"/>
      <c r="G7" s="10" t="s">
        <v>7</v>
      </c>
      <c r="H7" s="10"/>
      <c r="I7" s="10"/>
      <c r="J7" s="10"/>
      <c r="K7" s="10" t="s">
        <v>8</v>
      </c>
      <c r="L7" s="10"/>
      <c r="M7" s="10"/>
      <c r="N7" s="10"/>
    </row>
    <row r="8" s="1" customFormat="1" ht="16.5" spans="1:14">
      <c r="A8" s="9"/>
      <c r="B8" s="9"/>
      <c r="C8" s="9" t="s">
        <v>9</v>
      </c>
      <c r="D8" s="9" t="s">
        <v>10</v>
      </c>
      <c r="E8" s="11" t="s">
        <v>11</v>
      </c>
      <c r="F8" s="11"/>
      <c r="G8" s="9" t="s">
        <v>9</v>
      </c>
      <c r="H8" s="9" t="s">
        <v>10</v>
      </c>
      <c r="I8" s="11" t="s">
        <v>11</v>
      </c>
      <c r="J8" s="11"/>
      <c r="K8" s="9" t="s">
        <v>9</v>
      </c>
      <c r="L8" s="9" t="s">
        <v>10</v>
      </c>
      <c r="M8" s="11" t="s">
        <v>11</v>
      </c>
      <c r="N8" s="11"/>
    </row>
    <row r="9" s="1" customFormat="1" ht="75.75" customHeight="1" spans="1:14">
      <c r="A9" s="9"/>
      <c r="B9" s="9"/>
      <c r="C9" s="9"/>
      <c r="D9" s="9"/>
      <c r="E9" s="9" t="s">
        <v>12</v>
      </c>
      <c r="F9" s="9" t="s">
        <v>13</v>
      </c>
      <c r="G9" s="9"/>
      <c r="H9" s="9"/>
      <c r="I9" s="9" t="s">
        <v>12</v>
      </c>
      <c r="J9" s="9" t="s">
        <v>13</v>
      </c>
      <c r="K9" s="9"/>
      <c r="L9" s="9"/>
      <c r="M9" s="9" t="s">
        <v>12</v>
      </c>
      <c r="N9" s="9" t="s">
        <v>13</v>
      </c>
    </row>
    <row r="10" s="1" customFormat="1" ht="16.5" spans="1:14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</row>
    <row r="11" s="1" customFormat="1" ht="16.5" spans="1:14">
      <c r="A11" s="10" t="s">
        <v>14</v>
      </c>
      <c r="B11" s="13">
        <v>1</v>
      </c>
      <c r="C11" s="14">
        <f t="shared" ref="C11:F11" si="0">G11+K11</f>
        <v>2214</v>
      </c>
      <c r="D11" s="14">
        <f t="shared" si="0"/>
        <v>1011</v>
      </c>
      <c r="E11" s="14">
        <f t="shared" si="0"/>
        <v>783</v>
      </c>
      <c r="F11" s="14">
        <f t="shared" si="0"/>
        <v>175</v>
      </c>
      <c r="G11" s="15">
        <v>1185</v>
      </c>
      <c r="H11" s="15">
        <v>669</v>
      </c>
      <c r="I11" s="15">
        <v>558</v>
      </c>
      <c r="J11" s="15">
        <v>114</v>
      </c>
      <c r="K11" s="15">
        <v>1029</v>
      </c>
      <c r="L11" s="15">
        <v>342</v>
      </c>
      <c r="M11" s="15">
        <v>225</v>
      </c>
      <c r="N11" s="15">
        <v>61</v>
      </c>
    </row>
    <row r="12" s="1" customFormat="1" ht="16.5" spans="1:14">
      <c r="A12" s="10" t="s">
        <v>15</v>
      </c>
      <c r="B12" s="13">
        <v>2</v>
      </c>
      <c r="C12" s="14">
        <f t="shared" ref="C12:F12" si="1">G12+K12</f>
        <v>950</v>
      </c>
      <c r="D12" s="14">
        <f t="shared" si="1"/>
        <v>519</v>
      </c>
      <c r="E12" s="14">
        <f t="shared" si="1"/>
        <v>323</v>
      </c>
      <c r="F12" s="14">
        <f t="shared" si="1"/>
        <v>117</v>
      </c>
      <c r="G12" s="15">
        <v>523</v>
      </c>
      <c r="H12" s="15">
        <v>289</v>
      </c>
      <c r="I12" s="15">
        <v>202</v>
      </c>
      <c r="J12" s="15">
        <v>65</v>
      </c>
      <c r="K12" s="15">
        <v>427</v>
      </c>
      <c r="L12" s="15">
        <v>230</v>
      </c>
      <c r="M12" s="15">
        <v>121</v>
      </c>
      <c r="N12" s="15">
        <v>52</v>
      </c>
    </row>
    <row r="13" s="1" customFormat="1" ht="16.5" spans="1:14">
      <c r="A13" s="10" t="s">
        <v>16</v>
      </c>
      <c r="B13" s="13">
        <v>3</v>
      </c>
      <c r="C13" s="14">
        <f t="shared" ref="C13:F13" si="2">G13+K13</f>
        <v>3285</v>
      </c>
      <c r="D13" s="14">
        <f t="shared" si="2"/>
        <v>1531</v>
      </c>
      <c r="E13" s="14">
        <f t="shared" si="2"/>
        <v>0</v>
      </c>
      <c r="F13" s="14">
        <f t="shared" si="2"/>
        <v>1334</v>
      </c>
      <c r="G13" s="15">
        <v>1578</v>
      </c>
      <c r="H13" s="15">
        <v>776</v>
      </c>
      <c r="I13" s="15"/>
      <c r="J13" s="15">
        <v>651</v>
      </c>
      <c r="K13" s="15">
        <v>1707</v>
      </c>
      <c r="L13" s="15">
        <v>755</v>
      </c>
      <c r="M13" s="15"/>
      <c r="N13" s="15">
        <v>683</v>
      </c>
    </row>
    <row r="14" s="1" customFormat="1" ht="16.5" spans="1:14">
      <c r="A14" s="10" t="s">
        <v>17</v>
      </c>
      <c r="B14" s="13">
        <v>4</v>
      </c>
      <c r="C14" s="14">
        <f t="shared" ref="C14:F14" si="3">G14+K14</f>
        <v>1616</v>
      </c>
      <c r="D14" s="14">
        <f t="shared" si="3"/>
        <v>705</v>
      </c>
      <c r="E14" s="14">
        <f t="shared" si="3"/>
        <v>0</v>
      </c>
      <c r="F14" s="14">
        <f t="shared" si="3"/>
        <v>727</v>
      </c>
      <c r="G14" s="15">
        <v>787</v>
      </c>
      <c r="H14" s="15">
        <v>356</v>
      </c>
      <c r="I14" s="15"/>
      <c r="J14" s="15">
        <v>389</v>
      </c>
      <c r="K14" s="15">
        <v>829</v>
      </c>
      <c r="L14" s="15">
        <v>349</v>
      </c>
      <c r="M14" s="15"/>
      <c r="N14" s="15">
        <v>338</v>
      </c>
    </row>
    <row r="15" s="1" customFormat="1" ht="16.5" spans="1:14">
      <c r="A15" s="10" t="s">
        <v>18</v>
      </c>
      <c r="B15" s="13">
        <v>5</v>
      </c>
      <c r="C15" s="14">
        <f t="shared" ref="C15:F15" si="4">G15+K15</f>
        <v>1731</v>
      </c>
      <c r="D15" s="14">
        <f t="shared" si="4"/>
        <v>924</v>
      </c>
      <c r="E15" s="14">
        <f t="shared" si="4"/>
        <v>0</v>
      </c>
      <c r="F15" s="14">
        <f t="shared" si="4"/>
        <v>865</v>
      </c>
      <c r="G15" s="15">
        <v>795</v>
      </c>
      <c r="H15" s="15">
        <v>471</v>
      </c>
      <c r="I15" s="15"/>
      <c r="J15" s="15">
        <v>442</v>
      </c>
      <c r="K15" s="15">
        <v>936</v>
      </c>
      <c r="L15" s="15">
        <v>453</v>
      </c>
      <c r="M15" s="15"/>
      <c r="N15" s="15">
        <v>423</v>
      </c>
    </row>
    <row r="16" s="1" customFormat="1" ht="16.5" spans="1:14">
      <c r="A16" s="10" t="s">
        <v>19</v>
      </c>
      <c r="B16" s="13">
        <v>6</v>
      </c>
      <c r="C16" s="14">
        <f t="shared" ref="C16:F16" si="5">G16+K16</f>
        <v>2068</v>
      </c>
      <c r="D16" s="14">
        <f t="shared" si="5"/>
        <v>1112</v>
      </c>
      <c r="E16" s="14">
        <f t="shared" si="5"/>
        <v>0</v>
      </c>
      <c r="F16" s="14">
        <f t="shared" si="5"/>
        <v>1151</v>
      </c>
      <c r="G16" s="15">
        <v>778</v>
      </c>
      <c r="H16" s="15">
        <v>486</v>
      </c>
      <c r="I16" s="15"/>
      <c r="J16" s="15">
        <v>536</v>
      </c>
      <c r="K16" s="15">
        <v>1290</v>
      </c>
      <c r="L16" s="15">
        <v>626</v>
      </c>
      <c r="M16" s="15"/>
      <c r="N16" s="15">
        <v>615</v>
      </c>
    </row>
    <row r="17" s="1" customFormat="1" ht="16.5" spans="1:14">
      <c r="A17" s="10" t="s">
        <v>20</v>
      </c>
      <c r="B17" s="13">
        <v>7</v>
      </c>
      <c r="C17" s="14">
        <f t="shared" ref="C17:F17" si="6">G17+K17</f>
        <v>1193</v>
      </c>
      <c r="D17" s="14">
        <f t="shared" si="6"/>
        <v>413</v>
      </c>
      <c r="E17" s="14">
        <f t="shared" si="6"/>
        <v>0</v>
      </c>
      <c r="F17" s="14">
        <f t="shared" si="6"/>
        <v>514</v>
      </c>
      <c r="G17" s="15">
        <v>228</v>
      </c>
      <c r="H17" s="15">
        <v>118</v>
      </c>
      <c r="I17" s="15"/>
      <c r="J17" s="15">
        <v>132</v>
      </c>
      <c r="K17" s="15">
        <v>965</v>
      </c>
      <c r="L17" s="15">
        <v>295</v>
      </c>
      <c r="M17" s="15"/>
      <c r="N17" s="15">
        <v>382</v>
      </c>
    </row>
    <row r="18" s="1" customFormat="1" ht="16.5" spans="1:14">
      <c r="A18" s="12" t="s">
        <v>21</v>
      </c>
      <c r="B18" s="13">
        <v>8</v>
      </c>
      <c r="C18" s="16">
        <f t="shared" ref="C18:N18" si="7">SUM(C11:C17)</f>
        <v>13057</v>
      </c>
      <c r="D18" s="16">
        <f t="shared" si="7"/>
        <v>6215</v>
      </c>
      <c r="E18" s="16">
        <f t="shared" si="7"/>
        <v>1106</v>
      </c>
      <c r="F18" s="16">
        <f t="shared" si="7"/>
        <v>4883</v>
      </c>
      <c r="G18" s="16">
        <f t="shared" si="7"/>
        <v>5874</v>
      </c>
      <c r="H18" s="16">
        <f t="shared" si="7"/>
        <v>3165</v>
      </c>
      <c r="I18" s="16">
        <f t="shared" si="7"/>
        <v>760</v>
      </c>
      <c r="J18" s="16">
        <f t="shared" si="7"/>
        <v>2329</v>
      </c>
      <c r="K18" s="16">
        <f t="shared" si="7"/>
        <v>7183</v>
      </c>
      <c r="L18" s="16">
        <f t="shared" si="7"/>
        <v>3050</v>
      </c>
      <c r="M18" s="16">
        <f t="shared" si="7"/>
        <v>346</v>
      </c>
      <c r="N18" s="16">
        <f t="shared" si="7"/>
        <v>2554</v>
      </c>
    </row>
    <row r="19" ht="15.75" spans="1:14">
      <c r="A19" s="17" t="s">
        <v>22</v>
      </c>
      <c r="B19" s="18"/>
      <c r="C19" s="18"/>
      <c r="D19" s="18"/>
      <c r="E19" s="19">
        <f>H20+H23</f>
        <v>3901</v>
      </c>
      <c r="F19" s="20"/>
      <c r="G19" s="20"/>
      <c r="H19" s="20"/>
      <c r="I19" s="28"/>
      <c r="J19" s="28"/>
      <c r="K19" s="28"/>
      <c r="L19" s="28"/>
      <c r="M19" s="28"/>
      <c r="N19" s="28"/>
    </row>
    <row r="20" ht="15.75" spans="1:14">
      <c r="A20" s="21" t="s">
        <v>23</v>
      </c>
      <c r="B20" s="21"/>
      <c r="C20" s="21"/>
      <c r="D20" s="21"/>
      <c r="E20" s="21"/>
      <c r="F20" s="21"/>
      <c r="G20" s="21"/>
      <c r="H20" s="22">
        <f>H21+H22</f>
        <v>2795</v>
      </c>
      <c r="J20" s="29">
        <f>IF(E18+F18='[1]Таблица 6000'!C7+'[1]Таблица 6000'!C8+'[1]Таблица 6000'!C9+'[1]Таблица 6000'!C10,0,1)</f>
        <v>0</v>
      </c>
      <c r="K20" s="30" t="str">
        <f>IF(J20+J21+J22=0,"","ОШИБКА!  Сумма граф 5 и 6 строки 8 таблицы 1000 должна быть равна сумме строк 1,2,3 и 4 графы 3  таблицы 6000, а также сумме значений 6001,6002 и 6003 части второй таблицы 6000")</f>
        <v/>
      </c>
      <c r="L20" s="30"/>
      <c r="M20" s="30"/>
      <c r="N20" s="30"/>
    </row>
    <row r="21" ht="15.75" spans="1:14">
      <c r="A21" s="23" t="s">
        <v>24</v>
      </c>
      <c r="B21" s="23"/>
      <c r="C21" s="23"/>
      <c r="D21" s="23"/>
      <c r="E21" s="23"/>
      <c r="F21" s="23"/>
      <c r="G21" s="23"/>
      <c r="H21" s="24">
        <v>1134</v>
      </c>
      <c r="J21" s="29">
        <f>IF(E18+F18='[1]Таблица 6000'!E20+'[1]Таблица 6000'!E21+'[1]Таблица 6000'!E22,0,1)</f>
        <v>0</v>
      </c>
      <c r="K21" s="30"/>
      <c r="L21" s="30"/>
      <c r="M21" s="30"/>
      <c r="N21" s="30"/>
    </row>
    <row r="22" ht="15.75" spans="1:14">
      <c r="A22" s="21" t="s">
        <v>25</v>
      </c>
      <c r="B22" s="25"/>
      <c r="C22" s="25"/>
      <c r="D22" s="25" t="s">
        <v>26</v>
      </c>
      <c r="E22" s="25"/>
      <c r="F22" s="25"/>
      <c r="G22" s="25"/>
      <c r="H22" s="24">
        <v>1661</v>
      </c>
      <c r="J22" s="29">
        <f>IF('[1]Таблица 6000'!C7+'[1]Таблица 6000'!C8+'[1]Таблица 6000'!C9+'[1]Таблица 6000'!C10='[1]Таблица 6000'!E20+'[1]Таблица 6000'!E21+'[1]Таблица 6000'!E22,0,1)</f>
        <v>0</v>
      </c>
      <c r="K22" s="30"/>
      <c r="L22" s="30"/>
      <c r="M22" s="30"/>
      <c r="N22" s="30"/>
    </row>
    <row r="23" ht="15.75" spans="1:14">
      <c r="A23" s="21" t="s">
        <v>27</v>
      </c>
      <c r="B23" s="21"/>
      <c r="C23" s="21"/>
      <c r="D23" s="21"/>
      <c r="E23" s="21"/>
      <c r="F23" s="21"/>
      <c r="G23" s="21"/>
      <c r="H23" s="22">
        <f>H24+H25</f>
        <v>1106</v>
      </c>
      <c r="K23" s="31"/>
      <c r="L23" s="31"/>
      <c r="M23" s="31"/>
      <c r="N23" s="31"/>
    </row>
    <row r="24" ht="15.75" spans="1:14">
      <c r="A24" s="25" t="s">
        <v>28</v>
      </c>
      <c r="B24" s="25"/>
      <c r="C24" s="25"/>
      <c r="D24" s="25"/>
      <c r="E24" s="25"/>
      <c r="F24" s="25"/>
      <c r="G24" s="25"/>
      <c r="H24" s="24">
        <v>346</v>
      </c>
      <c r="K24" s="31"/>
      <c r="L24" s="31"/>
      <c r="M24" s="31"/>
      <c r="N24" s="31"/>
    </row>
    <row r="25" ht="15.75" spans="1:14">
      <c r="A25" s="25" t="s">
        <v>29</v>
      </c>
      <c r="B25" s="25"/>
      <c r="C25" s="25"/>
      <c r="D25" s="25"/>
      <c r="E25" s="25"/>
      <c r="F25" s="25"/>
      <c r="G25" s="25"/>
      <c r="H25" s="24">
        <v>760</v>
      </c>
      <c r="K25" s="31"/>
      <c r="L25" s="31"/>
      <c r="M25" s="31"/>
      <c r="N25" s="31"/>
    </row>
  </sheetData>
  <mergeCells count="24">
    <mergeCell ref="A1:N1"/>
    <mergeCell ref="A2:N2"/>
    <mergeCell ref="A3:N3"/>
    <mergeCell ref="A4:N4"/>
    <mergeCell ref="A5:B5"/>
    <mergeCell ref="G6:N6"/>
    <mergeCell ref="G7:J7"/>
    <mergeCell ref="K7:N7"/>
    <mergeCell ref="E8:F8"/>
    <mergeCell ref="I8:J8"/>
    <mergeCell ref="M8:N8"/>
    <mergeCell ref="A19:D19"/>
    <mergeCell ref="A20:G20"/>
    <mergeCell ref="A23:G23"/>
    <mergeCell ref="A6:A9"/>
    <mergeCell ref="B6:B9"/>
    <mergeCell ref="C8:C9"/>
    <mergeCell ref="D8:D9"/>
    <mergeCell ref="G8:G9"/>
    <mergeCell ref="H8:H9"/>
    <mergeCell ref="K8:K9"/>
    <mergeCell ref="L8:L9"/>
    <mergeCell ref="C6:F7"/>
    <mergeCell ref="K20:N25"/>
  </mergeCells>
  <pageMargins left="0.708333333333333" right="0.708333333333333" top="0.747916666666667" bottom="0.747916666666667" header="0.314583333333333" footer="0.314583333333333"/>
  <pageSetup paperSize="9" scale="66" orientation="landscape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Таблица 1000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2023-12-08T05:07:38Z</dcterms:created>
  <dcterms:modified xsi:type="dcterms:W3CDTF">2023-12-08T05:11:45Z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7E2108F35F2A441DAF2E7AB3D225018B_11</vt:lpwstr>
  </property>
  <property fmtid="{D5CDD505-2E9C-101B-9397-08002B2CF9AE}" pid="3" name="KSOProductBuildVer">
    <vt:lpwstr>1049-12.2.0.13306</vt:lpwstr>
  </property>
</Properties>
</file>